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G10" i="1"/>
  <c r="C85" i="1"/>
  <c r="G85" i="1"/>
  <c r="C10" i="1"/>
  <c r="D85" i="1"/>
  <c r="F85" i="1"/>
  <c r="D10" i="1"/>
  <c r="H85" i="1"/>
  <c r="H10" i="1"/>
  <c r="E85" i="1"/>
  <c r="E10" i="1"/>
  <c r="F160" i="1" l="1"/>
  <c r="C160" i="1"/>
  <c r="D160" i="1"/>
  <c r="G160" i="1"/>
  <c r="H160" i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<sst xmlns="http://schemas.openxmlformats.org/spreadsheetml/2006/main" count="169" uniqueCount="96">
  <si>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</si>
  <si>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</si>
  <si>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</si>
  <si>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</si>
  <si>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</si>
  <si>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</si>
  <si>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</si>
  <si>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</si>
  <si>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</si>
  <si>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</si>
  <si>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</si>
  <si>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</si>
  <si>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</si>
  <si>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</si>
  <si>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</si>
  <si>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</si>
  <si>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</si>
  <si>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</si>
  <si>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</si>
  <si>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</si>
  <si>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</si>
  <si>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</si>
  <si>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</si>
  <si>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</si>
  <si>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</si>
  <si>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</si>
  <si>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</si>
  <si>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</si>
  <si>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</si>
  <si>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</si>
  <si>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</si>
  <si>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</si>
  <si>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</si>
  <si>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</si>
  <si>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</si>
  <si>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</si>
  <si>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</si>
  <si>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</si>
  <si>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</si>
  <si>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</si>
  <si>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</si>
  <si>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</si>
  <si>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</si>
  <si>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</si>
  <si>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</si>
  <si>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</si>
  <si>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</si>
  <si>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</si>
  <si>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</si>
  <si>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</si>
  <si>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</si>
  <si>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</si>
  <si>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</si>
  <si>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</si>
  <si>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</si>
  <si>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</si>
  <si>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</si>
  <si>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</si>
  <si>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</si>
  <si>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</si>
  <si>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</si>
  <si>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</si>
  <si>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</si>
  <si>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</si>
  <si>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</si>
  <si>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</si>
  <si>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</si>
  <si>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</si>
  <si>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</si>
  <si>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</si>
  <si>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</si>
  <si>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</si>
  <si>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</si>
  <si>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</si>
  <si>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</si>
  <si>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</si>
  <si>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</si>
  <si>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</si>
  <si>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</si>
  <si>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</si>
  <si>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</si>
  <si>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</si>
  <si>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</si>
  <si>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</si>
  <si>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</si>
  <si>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</si>
  <si>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</si>
  <si>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</si>
  <si>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Nombre del Ente Público (a) JUNTA MUNICIPAL DE AGUA Y SANEAMIENTO DE BUENAVENTURA </t>
  </si>
  <si>
    <t>Del 01 de Enero al 31 de Diciembre de 2022 (b)</t>
  </si>
  <si>
    <t xml:space="preserve">C.HILDA VEGA BASOCO </t>
  </si>
  <si>
    <t xml:space="preserve">ING.DORA MINEE ARREOLA DOZAL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</si>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</sst>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7" sqref="B167"/>
    </sheetView>
  </sheetViews>
  <sheetFormatPr baseColWidth="10" defaultColWidth="11.42578125" defaultRowHeight="12" x14ac:dyDescent="0.2"/>
  <cols>
    <col min="1" max="1" width="3.5703125" style="1" customWidth="1"/>
    <col min="2" max="2" width="46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7909289</v>
      </c>
      <c r="D10" s="8">
        <f>SUM(D12,D20,D30,D40,D50,D60,D64,D73,D77)</f>
        <v>31067</v>
      </c>
      <c r="E10" s="28">
        <f t="shared" ref="E10:H10" si="0">SUM(E12,E20,E30,E40,E50,E60,E64,E73,E77)</f>
        <v>7940356</v>
      </c>
      <c r="F10" s="8">
        <f t="shared" si="0"/>
        <v>6895878</v>
      </c>
      <c r="G10" s="8">
        <f t="shared" si="0"/>
        <v>6895878</v>
      </c>
      <c r="H10" s="28">
        <f t="shared" si="0"/>
        <v>1044478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1615507</v>
      </c>
      <c r="D12" s="7">
        <f>SUM(D13:D19)</f>
        <v>31067</v>
      </c>
      <c r="E12" s="29">
        <f t="shared" ref="E12:H12" si="1">SUM(E13:E19)</f>
        <v>1646574</v>
      </c>
      <c r="F12" s="7">
        <f t="shared" si="1"/>
        <v>1818929</v>
      </c>
      <c r="G12" s="7">
        <f t="shared" si="1"/>
        <v>1818929</v>
      </c>
      <c r="H12" s="29">
        <f t="shared" si="1"/>
        <v>-172355</v>
      </c>
    </row>
    <row r="13" spans="2:9" ht="24" x14ac:dyDescent="0.2">
      <c r="B13" s="10" t="s">
        <v>14</v>
      </c>
      <c r="C13" s="25">
        <v>1137978</v>
      </c>
      <c r="D13" s="25">
        <v>21884</v>
      </c>
      <c r="E13" s="30">
        <f>SUM(C13:D13)</f>
        <v>1159862</v>
      </c>
      <c r="F13" s="26">
        <v>1239933</v>
      </c>
      <c r="G13" s="26">
        <v>1239933</v>
      </c>
      <c r="H13" s="34">
        <f>SUM(E13-F13)</f>
        <v>-80071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1000</v>
      </c>
      <c r="G14" s="26">
        <v>1000</v>
      </c>
      <c r="H14" s="34">
        <f t="shared" ref="H14:H79" si="3">SUM(E14-F14)</f>
        <v>-1000</v>
      </c>
    </row>
    <row r="15" spans="2:9" x14ac:dyDescent="0.2">
      <c r="B15" s="10" t="s">
        <v>16</v>
      </c>
      <c r="C15" s="25">
        <v>344609</v>
      </c>
      <c r="D15" s="25">
        <v>6627</v>
      </c>
      <c r="E15" s="30">
        <f t="shared" si="2"/>
        <v>351236</v>
      </c>
      <c r="F15" s="26">
        <v>428389</v>
      </c>
      <c r="G15" s="26">
        <v>428389</v>
      </c>
      <c r="H15" s="34">
        <f t="shared" si="3"/>
        <v>-77153</v>
      </c>
    </row>
    <row r="16" spans="2:9" x14ac:dyDescent="0.2">
      <c r="B16" s="10" t="s">
        <v>17</v>
      </c>
      <c r="C16" s="25">
        <v>110747</v>
      </c>
      <c r="D16" s="25">
        <v>2130</v>
      </c>
      <c r="E16" s="30">
        <f t="shared" si="2"/>
        <v>112877</v>
      </c>
      <c r="F16" s="26">
        <v>127008</v>
      </c>
      <c r="G16" s="26">
        <v>127008</v>
      </c>
      <c r="H16" s="34">
        <f t="shared" si="3"/>
        <v>-14131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22173</v>
      </c>
      <c r="D19" s="25">
        <v>426</v>
      </c>
      <c r="E19" s="30">
        <f t="shared" si="2"/>
        <v>22599</v>
      </c>
      <c r="F19" s="26">
        <v>22599</v>
      </c>
      <c r="G19" s="26">
        <v>22599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825339</v>
      </c>
      <c r="D20" s="7">
        <f t="shared" ref="D20:H20" si="4">SUM(D21:D29)</f>
        <v>0</v>
      </c>
      <c r="E20" s="29">
        <f t="shared" si="4"/>
        <v>825339</v>
      </c>
      <c r="F20" s="7">
        <f t="shared" si="4"/>
        <v>687532</v>
      </c>
      <c r="G20" s="7">
        <f t="shared" si="4"/>
        <v>687532</v>
      </c>
      <c r="H20" s="29">
        <f t="shared" si="4"/>
        <v>137807</v>
      </c>
    </row>
    <row r="21" spans="2:8" ht="24" x14ac:dyDescent="0.2">
      <c r="B21" s="10" t="s">
        <v>22</v>
      </c>
      <c r="C21" s="25">
        <v>71777</v>
      </c>
      <c r="D21" s="25">
        <v>0</v>
      </c>
      <c r="E21" s="30">
        <f t="shared" si="2"/>
        <v>71777</v>
      </c>
      <c r="F21" s="26">
        <v>71181</v>
      </c>
      <c r="G21" s="26">
        <v>71181</v>
      </c>
      <c r="H21" s="34">
        <f t="shared" si="3"/>
        <v>596</v>
      </c>
    </row>
    <row r="22" spans="2:8" x14ac:dyDescent="0.2">
      <c r="B22" s="10" t="s">
        <v>23</v>
      </c>
      <c r="C22" s="25">
        <v>24853</v>
      </c>
      <c r="D22" s="25">
        <v>0</v>
      </c>
      <c r="E22" s="30">
        <f t="shared" si="2"/>
        <v>24853</v>
      </c>
      <c r="F22" s="26">
        <v>36930</v>
      </c>
      <c r="G22" s="26">
        <v>36930</v>
      </c>
      <c r="H22" s="34">
        <f t="shared" si="3"/>
        <v>-12077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68199</v>
      </c>
      <c r="D24" s="25">
        <v>0</v>
      </c>
      <c r="E24" s="30">
        <f t="shared" si="2"/>
        <v>68199</v>
      </c>
      <c r="F24" s="26">
        <v>44087</v>
      </c>
      <c r="G24" s="26">
        <v>44087</v>
      </c>
      <c r="H24" s="34">
        <f t="shared" si="3"/>
        <v>24112</v>
      </c>
    </row>
    <row r="25" spans="2:8" ht="23.45" customHeight="1" x14ac:dyDescent="0.2">
      <c r="B25" s="10" t="s">
        <v>26</v>
      </c>
      <c r="C25" s="25">
        <v>269904</v>
      </c>
      <c r="D25" s="25">
        <v>0</v>
      </c>
      <c r="E25" s="30">
        <f t="shared" si="2"/>
        <v>269904</v>
      </c>
      <c r="F25" s="26">
        <v>146176</v>
      </c>
      <c r="G25" s="26">
        <v>146176</v>
      </c>
      <c r="H25" s="34">
        <f t="shared" si="3"/>
        <v>123728</v>
      </c>
    </row>
    <row r="26" spans="2:8" x14ac:dyDescent="0.2">
      <c r="B26" s="10" t="s">
        <v>27</v>
      </c>
      <c r="C26" s="25">
        <v>286587</v>
      </c>
      <c r="D26" s="25">
        <v>0</v>
      </c>
      <c r="E26" s="30">
        <f t="shared" si="2"/>
        <v>286587</v>
      </c>
      <c r="F26" s="26">
        <v>288284</v>
      </c>
      <c r="G26" s="26">
        <v>288284</v>
      </c>
      <c r="H26" s="34">
        <f t="shared" si="3"/>
        <v>-1697</v>
      </c>
    </row>
    <row r="27" spans="2:8" ht="24" x14ac:dyDescent="0.2">
      <c r="B27" s="10" t="s">
        <v>28</v>
      </c>
      <c r="C27" s="25">
        <v>34085</v>
      </c>
      <c r="D27" s="25">
        <v>0</v>
      </c>
      <c r="E27" s="30">
        <f t="shared" si="2"/>
        <v>34085</v>
      </c>
      <c r="F27" s="26">
        <v>36986</v>
      </c>
      <c r="G27" s="26">
        <v>36986</v>
      </c>
      <c r="H27" s="34">
        <f t="shared" si="3"/>
        <v>-2901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69934</v>
      </c>
      <c r="D29" s="25">
        <v>0</v>
      </c>
      <c r="E29" s="30">
        <f t="shared" si="2"/>
        <v>69934</v>
      </c>
      <c r="F29" s="26">
        <v>63888</v>
      </c>
      <c r="G29" s="26">
        <v>63888</v>
      </c>
      <c r="H29" s="34">
        <f t="shared" si="3"/>
        <v>6046</v>
      </c>
    </row>
    <row r="30" spans="2:8" s="9" customFormat="1" ht="24" x14ac:dyDescent="0.2">
      <c r="B30" s="12" t="s">
        <v>31</v>
      </c>
      <c r="C30" s="7">
        <f>SUM(C31:C39)</f>
        <v>4768530</v>
      </c>
      <c r="D30" s="7">
        <f t="shared" ref="D30:H30" si="5">SUM(D31:D39)</f>
        <v>0</v>
      </c>
      <c r="E30" s="29">
        <f t="shared" si="5"/>
        <v>4768530</v>
      </c>
      <c r="F30" s="7">
        <f t="shared" si="5"/>
        <v>3759084</v>
      </c>
      <c r="G30" s="7">
        <f t="shared" si="5"/>
        <v>3759084</v>
      </c>
      <c r="H30" s="29">
        <f t="shared" si="5"/>
        <v>1009446</v>
      </c>
    </row>
    <row r="31" spans="2:8" x14ac:dyDescent="0.2">
      <c r="B31" s="10" t="s">
        <v>32</v>
      </c>
      <c r="C31" s="25">
        <v>2912953</v>
      </c>
      <c r="D31" s="25">
        <v>0</v>
      </c>
      <c r="E31" s="30">
        <f t="shared" si="2"/>
        <v>2912953</v>
      </c>
      <c r="F31" s="26">
        <v>2619261</v>
      </c>
      <c r="G31" s="26">
        <v>2619261</v>
      </c>
      <c r="H31" s="34">
        <f t="shared" si="3"/>
        <v>293692</v>
      </c>
    </row>
    <row r="32" spans="2:8" x14ac:dyDescent="0.2">
      <c r="B32" s="10" t="s">
        <v>33</v>
      </c>
      <c r="C32" s="25">
        <v>50934</v>
      </c>
      <c r="D32" s="25">
        <v>0</v>
      </c>
      <c r="E32" s="30">
        <f t="shared" si="2"/>
        <v>50934</v>
      </c>
      <c r="F32" s="26">
        <v>42000</v>
      </c>
      <c r="G32" s="26">
        <v>42000</v>
      </c>
      <c r="H32" s="34">
        <f t="shared" si="3"/>
        <v>8934</v>
      </c>
    </row>
    <row r="33" spans="2:8" ht="24" x14ac:dyDescent="0.2">
      <c r="B33" s="10" t="s">
        <v>34</v>
      </c>
      <c r="C33" s="25">
        <v>199071</v>
      </c>
      <c r="D33" s="25">
        <v>0</v>
      </c>
      <c r="E33" s="30">
        <f t="shared" si="2"/>
        <v>199071</v>
      </c>
      <c r="F33" s="26">
        <v>31947</v>
      </c>
      <c r="G33" s="26">
        <v>31947</v>
      </c>
      <c r="H33" s="34">
        <f t="shared" si="3"/>
        <v>167124</v>
      </c>
    </row>
    <row r="34" spans="2:8" ht="24.6" customHeight="1" x14ac:dyDescent="0.2">
      <c r="B34" s="10" t="s">
        <v>35</v>
      </c>
      <c r="C34" s="25">
        <v>52244</v>
      </c>
      <c r="D34" s="25">
        <v>0</v>
      </c>
      <c r="E34" s="30">
        <f t="shared" si="2"/>
        <v>52244</v>
      </c>
      <c r="F34" s="26">
        <v>92140</v>
      </c>
      <c r="G34" s="26">
        <v>92140</v>
      </c>
      <c r="H34" s="34">
        <f t="shared" si="3"/>
        <v>-39896</v>
      </c>
    </row>
    <row r="35" spans="2:8" ht="24" x14ac:dyDescent="0.2">
      <c r="B35" s="10" t="s">
        <v>36</v>
      </c>
      <c r="C35" s="25">
        <v>550500</v>
      </c>
      <c r="D35" s="25">
        <v>0</v>
      </c>
      <c r="E35" s="30">
        <f t="shared" si="2"/>
        <v>550500</v>
      </c>
      <c r="F35" s="26">
        <v>356949</v>
      </c>
      <c r="G35" s="26">
        <v>356949</v>
      </c>
      <c r="H35" s="34">
        <f t="shared" si="3"/>
        <v>193551</v>
      </c>
    </row>
    <row r="36" spans="2:8" x14ac:dyDescent="0.2">
      <c r="B36" s="10" t="s">
        <v>37</v>
      </c>
      <c r="C36" s="25">
        <v>2682</v>
      </c>
      <c r="D36" s="25">
        <v>0</v>
      </c>
      <c r="E36" s="30">
        <f t="shared" si="2"/>
        <v>2682</v>
      </c>
      <c r="F36" s="26">
        <v>0</v>
      </c>
      <c r="G36" s="26">
        <v>0</v>
      </c>
      <c r="H36" s="34">
        <f t="shared" si="3"/>
        <v>2682</v>
      </c>
    </row>
    <row r="37" spans="2:8" x14ac:dyDescent="0.2">
      <c r="B37" s="10" t="s">
        <v>38</v>
      </c>
      <c r="C37" s="25">
        <v>49274</v>
      </c>
      <c r="D37" s="25">
        <v>0</v>
      </c>
      <c r="E37" s="30">
        <f t="shared" si="2"/>
        <v>49274</v>
      </c>
      <c r="F37" s="26">
        <v>28737</v>
      </c>
      <c r="G37" s="26">
        <v>28737</v>
      </c>
      <c r="H37" s="34">
        <f t="shared" si="3"/>
        <v>20537</v>
      </c>
    </row>
    <row r="38" spans="2:8" x14ac:dyDescent="0.2">
      <c r="B38" s="10" t="s">
        <v>39</v>
      </c>
      <c r="C38" s="25">
        <v>12884</v>
      </c>
      <c r="D38" s="25">
        <v>0</v>
      </c>
      <c r="E38" s="30">
        <f t="shared" si="2"/>
        <v>12884</v>
      </c>
      <c r="F38" s="26">
        <v>13222</v>
      </c>
      <c r="G38" s="26">
        <v>13222</v>
      </c>
      <c r="H38" s="34">
        <f t="shared" si="3"/>
        <v>-338</v>
      </c>
    </row>
    <row r="39" spans="2:8" x14ac:dyDescent="0.2">
      <c r="B39" s="10" t="s">
        <v>40</v>
      </c>
      <c r="C39" s="25">
        <v>937988</v>
      </c>
      <c r="D39" s="25">
        <v>0</v>
      </c>
      <c r="E39" s="30">
        <f t="shared" si="2"/>
        <v>937988</v>
      </c>
      <c r="F39" s="26">
        <v>574828</v>
      </c>
      <c r="G39" s="26">
        <v>574828</v>
      </c>
      <c r="H39" s="34">
        <f t="shared" si="3"/>
        <v>363160</v>
      </c>
    </row>
    <row r="40" spans="2:8" s="9" customFormat="1" ht="25.5" customHeight="1" x14ac:dyDescent="0.2">
      <c r="B40" s="12" t="s">
        <v>41</v>
      </c>
      <c r="C40" s="7">
        <f>SUM(C41:C49)</f>
        <v>511</v>
      </c>
      <c r="D40" s="7">
        <f t="shared" ref="D40:H40" si="6">SUM(D41:D49)</f>
        <v>0</v>
      </c>
      <c r="E40" s="29">
        <f t="shared" si="6"/>
        <v>511</v>
      </c>
      <c r="F40" s="7">
        <f t="shared" si="6"/>
        <v>25581</v>
      </c>
      <c r="G40" s="7">
        <f t="shared" si="6"/>
        <v>25581</v>
      </c>
      <c r="H40" s="29">
        <f t="shared" si="6"/>
        <v>-25070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24960</v>
      </c>
      <c r="G41" s="26">
        <v>24960</v>
      </c>
      <c r="H41" s="34">
        <f t="shared" si="3"/>
        <v>-24960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511</v>
      </c>
      <c r="D43" s="25">
        <v>0</v>
      </c>
      <c r="E43" s="30">
        <f t="shared" si="2"/>
        <v>511</v>
      </c>
      <c r="F43" s="26">
        <v>621</v>
      </c>
      <c r="G43" s="26">
        <v>621</v>
      </c>
      <c r="H43" s="34">
        <f t="shared" si="3"/>
        <v>-110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699402</v>
      </c>
      <c r="D50" s="7">
        <f t="shared" ref="D50:H50" si="7">SUM(D51:D59)</f>
        <v>0</v>
      </c>
      <c r="E50" s="29">
        <f t="shared" si="7"/>
        <v>699402</v>
      </c>
      <c r="F50" s="7">
        <f t="shared" si="7"/>
        <v>604752</v>
      </c>
      <c r="G50" s="7">
        <f t="shared" si="7"/>
        <v>604752</v>
      </c>
      <c r="H50" s="29">
        <f t="shared" si="7"/>
        <v>94650</v>
      </c>
    </row>
    <row r="51" spans="2:8" x14ac:dyDescent="0.2">
      <c r="B51" s="10" t="s">
        <v>52</v>
      </c>
      <c r="C51" s="25">
        <v>30000</v>
      </c>
      <c r="D51" s="25">
        <v>0</v>
      </c>
      <c r="E51" s="30">
        <f t="shared" si="2"/>
        <v>30000</v>
      </c>
      <c r="F51" s="26">
        <v>2240</v>
      </c>
      <c r="G51" s="26">
        <v>2240</v>
      </c>
      <c r="H51" s="34">
        <f t="shared" si="3"/>
        <v>27760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80000</v>
      </c>
      <c r="D54" s="25">
        <v>0</v>
      </c>
      <c r="E54" s="30">
        <f t="shared" si="2"/>
        <v>80000</v>
      </c>
      <c r="F54" s="26">
        <v>0</v>
      </c>
      <c r="G54" s="26">
        <v>0</v>
      </c>
      <c r="H54" s="34">
        <f t="shared" si="3"/>
        <v>80000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30000</v>
      </c>
      <c r="D56" s="25">
        <v>0</v>
      </c>
      <c r="E56" s="30">
        <f t="shared" si="2"/>
        <v>30000</v>
      </c>
      <c r="F56" s="26">
        <v>69828</v>
      </c>
      <c r="G56" s="26">
        <v>69828</v>
      </c>
      <c r="H56" s="34">
        <f t="shared" si="3"/>
        <v>-39828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559402</v>
      </c>
      <c r="D58" s="25">
        <v>0</v>
      </c>
      <c r="E58" s="30">
        <f t="shared" si="2"/>
        <v>559402</v>
      </c>
      <c r="F58" s="26">
        <v>362826</v>
      </c>
      <c r="G58" s="26">
        <v>362826</v>
      </c>
      <c r="H58" s="34">
        <f t="shared" si="3"/>
        <v>196576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169858</v>
      </c>
      <c r="G59" s="26">
        <v>169858</v>
      </c>
      <c r="H59" s="34">
        <f t="shared" si="3"/>
        <v>-169858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7909289</v>
      </c>
      <c r="D160" s="24">
        <f t="shared" ref="D160:G160" si="28">SUM(D10,D85)</f>
        <v>31067</v>
      </c>
      <c r="E160" s="32">
        <f>SUM(E10,E85)</f>
        <v>7940356</v>
      </c>
      <c r="F160" s="24">
        <f t="shared" si="28"/>
        <v>6895878</v>
      </c>
      <c r="G160" s="24">
        <f t="shared" si="28"/>
        <v>6895878</v>
      </c>
      <c r="H160" s="32">
        <f>SUM(H10,H85)</f>
        <v>1044478</v>
      </c>
    </row>
    <row r="161" spans="2:7" s="35" customFormat="1" ht="14.25" x14ac:dyDescent="0.2">
      <c r="B161" s="60" t="s">
        <v>94</v>
      </c>
    </row>
    <row r="162" spans="2:7" s="35" customFormat="1" x14ac:dyDescent="0.2"/>
    <row r="163" spans="2:7" s="35" customFormat="1" x14ac:dyDescent="0.2"/>
    <row r="164" spans="2:7" s="35" customFormat="1" x14ac:dyDescent="0.2"/>
    <row r="165" spans="2:7" s="35" customFormat="1" x14ac:dyDescent="0.2"/>
    <row r="166" spans="2:7" s="35" customFormat="1" x14ac:dyDescent="0.2"/>
    <row r="167" spans="2:7" s="35" customFormat="1" x14ac:dyDescent="0.2"/>
    <row r="168" spans="2:7" s="35" customFormat="1" x14ac:dyDescent="0.2">
      <c r="B168" s="55" t="s">
        <v>90</v>
      </c>
      <c r="C168" s="56"/>
      <c r="D168" s="56"/>
      <c r="E168" s="55" t="s">
        <v>91</v>
      </c>
      <c r="F168" s="56"/>
      <c r="G168" s="56"/>
    </row>
    <row r="169" spans="2:7" s="35" customFormat="1" x14ac:dyDescent="0.2">
      <c r="B169" s="56" t="s">
        <v>92</v>
      </c>
      <c r="C169" s="56"/>
      <c r="D169" s="56"/>
      <c r="E169" s="56" t="s">
        <v>93</v>
      </c>
      <c r="F169" s="56"/>
      <c r="G169" s="56"/>
    </row>
    <row r="170" spans="2:7" s="35" customFormat="1" x14ac:dyDescent="0.2">
      <c r="B170" s="57"/>
      <c r="C170" s="58"/>
      <c r="D170" s="57"/>
      <c r="E170" s="57"/>
      <c r="F170" s="59"/>
      <c r="G170" s="59"/>
    </row>
    <row r="171" spans="2:7" s="35" customFormat="1" ht="14.25" x14ac:dyDescent="0.2">
      <c r="B171" s="60" t="s">
        <v>95</v>
      </c>
      <c r="C171" s="58"/>
      <c r="D171" s="57"/>
      <c r="E171" s="57"/>
      <c r="F171" s="59"/>
      <c r="G171" s="59"/>
    </row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dcterms:created xsi:type="dcterms:W3CDTF">2020-01-08T21:14:59Z</dcterms:created>
  <dcterms:modified xsi:type="dcterms:W3CDTF">2023-02-02T22:38:52Z</dcterms:modified>
</cp:coreProperties>
</file>